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wlbeesti-my.sharepoint.com/personal/marek_ploom_willenbrock_ee/Documents/Documents/Töö/Hanked/2024/KV/"/>
    </mc:Choice>
  </mc:AlternateContent>
  <xr:revisionPtr revIDLastSave="77" documentId="11_8FBD359C2D99689B50547B34B44997853C1564BC" xr6:coauthVersionLast="47" xr6:coauthVersionMax="47" xr10:uidLastSave="{EC54E228-EB07-4247-A239-E790EA29109D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19" i="1" l="1"/>
  <c r="L24" i="1" l="1"/>
  <c r="L23" i="1"/>
  <c r="L18" i="1"/>
  <c r="L15" i="1"/>
  <c r="L14" i="1" l="1"/>
  <c r="L21" i="1"/>
  <c r="L22" i="1"/>
  <c r="L20" i="1"/>
  <c r="L16" i="1"/>
  <c r="L17" i="1"/>
</calcChain>
</file>

<file path=xl/sharedStrings.xml><?xml version="1.0" encoding="utf-8"?>
<sst xmlns="http://schemas.openxmlformats.org/spreadsheetml/2006/main" count="64" uniqueCount="43">
  <si>
    <t>Ühik</t>
  </si>
  <si>
    <t>Vastukaalutõstuk siseruumidesse</t>
  </si>
  <si>
    <t>Vastukaalutõstuk maastikule</t>
  </si>
  <si>
    <t>Osakaal</t>
  </si>
  <si>
    <t>EUR</t>
  </si>
  <si>
    <t>KUU</t>
  </si>
  <si>
    <t>Garantiiaja pikkus kuudes</t>
  </si>
  <si>
    <t>ISO 14001 sertifikaat pakkujal või masina tootjal tarneahelale</t>
  </si>
  <si>
    <t>(JAH/EI)</t>
  </si>
  <si>
    <t xml:space="preserve">24/7 kasutajatoe valmidus garantiiperioodil </t>
  </si>
  <si>
    <t>Tehases paigaldatud kliimaseade (JAH/EI)</t>
  </si>
  <si>
    <t>KG</t>
  </si>
  <si>
    <t>Maksumus DAP Põlva</t>
  </si>
  <si>
    <t>Hindamiskriteerium</t>
  </si>
  <si>
    <t>Käsikahvelkäru 800 mm</t>
  </si>
  <si>
    <t>Käsikahvelkäru 1150 mm</t>
  </si>
  <si>
    <t>Väärtus "Masti maksimaalsel kõrgusel aluse maksimaalne kaal jagatud tõsteseadme tõstevõimega"</t>
  </si>
  <si>
    <t xml:space="preserve">Tarneaeg (kuudes, max. 12) </t>
  </si>
  <si>
    <t>Teleskooplaadur maastikule</t>
  </si>
  <si>
    <t>Sisestatud väärtused tuleb sisestada riigihangete registris vastava hindamiskriteeriumi väärtuseks.</t>
  </si>
  <si>
    <t>INFO PAKKUJALE</t>
  </si>
  <si>
    <t>Jrk nr</t>
  </si>
  <si>
    <t>Elektriline virnastaja 2000 mm</t>
  </si>
  <si>
    <t>Virnastaja 5500 mm</t>
  </si>
  <si>
    <t>Maksumus</t>
  </si>
  <si>
    <t>Punktisumma</t>
  </si>
  <si>
    <t>Pakkuja peab täitma kõik veerude D-K nõutud väärtused, v.a mustaks värvitud lahtrid, numbriliste väärtusega.</t>
  </si>
  <si>
    <t>Veeru L väärtused arvutab dokument automaatselt.</t>
  </si>
  <si>
    <t>Kui pakkuja jätab mõne nõutud lahtri täitmata, tunnistab hankija pakkumuse mittevastavaks.</t>
  </si>
  <si>
    <t>Rasketõstuki maksumus DAP Põlva</t>
  </si>
  <si>
    <t>Konteineritõstuki maksumus DAP Põlva</t>
  </si>
  <si>
    <t>Pakkujal on keelatud muuta dokumendi struktuuri, sõnastust, valemeid jne.</t>
  </si>
  <si>
    <t>Hindamiskriteeriumi nr 8 väärtuste sisestamisel tuleb pakkujal ümardada kahe komakohani.</t>
  </si>
  <si>
    <t xml:space="preserve">ISO 9001 sertifikaat pakkujal </t>
  </si>
  <si>
    <t>Rasketõstuki ühe kuu rendimakse DAP Põlva</t>
  </si>
  <si>
    <t>Konteineritõstuki ühe kuu rendimakse DAP Põlva</t>
  </si>
  <si>
    <t>Ühe kuu rendimakse DAP Põlva</t>
  </si>
  <si>
    <t>Ühe kuu rendimakse peab sisaldama nii masina transporti tellija asukohta kui ka tagasi ning kõiki masina elutsüklikulusid.</t>
  </si>
  <si>
    <t>Hindamiskriteeriumite nr 1-4 ja 9-14 puhul peab pakkuja sisestama veerudesse D-K (v.a mustad lahtrid) arvväärtuse.</t>
  </si>
  <si>
    <t>Hindamiskriteeriumite nr 5-8 puhul peab pakkuja sisestama veerudesse D-J (v.a mustad lahtrid) sõnaväärtuse "jah" või "ei".</t>
  </si>
  <si>
    <t>48 kuu / 6000 töötunni hooldusplaani järgsete hoolduste kogumaksumus koos tööga</t>
  </si>
  <si>
    <t>JAH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</si>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</sst>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0" borderId="1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/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3" borderId="16" xfId="0" applyFill="1" applyBorder="1"/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9" xfId="0" applyBorder="1"/>
    <xf numFmtId="0" fontId="1" fillId="4" borderId="1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/>
    <xf numFmtId="0" fontId="0" fillId="0" borderId="2" xfId="0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>
      <selection activeCell="I27" sqref="I27"/>
    </sheetView>
  </sheetViews>
  <sheetFormatPr defaultRowHeight="15" x14ac:dyDescent="0.25"/>
  <cols>
    <col min="1" max="1" width="5.7109375" bestFit="1" customWidth="1"/>
    <col min="2" max="2" width="98.42578125" customWidth="1"/>
    <col min="3" max="3" width="8.140625" style="22" customWidth="1"/>
    <col min="4" max="4" width="22" bestFit="1" customWidth="1"/>
    <col min="5" max="5" width="23" bestFit="1" customWidth="1"/>
    <col min="6" max="6" width="28" bestFit="1" customWidth="1"/>
    <col min="7" max="7" width="31.28515625" bestFit="1" customWidth="1"/>
    <col min="8" max="8" width="27" bestFit="1" customWidth="1"/>
    <col min="9" max="9" width="26.42578125" bestFit="1" customWidth="1"/>
    <col min="10" max="10" width="18.42578125" bestFit="1" customWidth="1"/>
    <col min="11" max="11" width="10.5703125" bestFit="1" customWidth="1"/>
    <col min="12" max="12" width="13.28515625" style="10" bestFit="1" customWidth="1"/>
  </cols>
  <sheetData>
    <row r="1" spans="1:13" ht="15.75" thickBot="1" x14ac:dyDescent="0.3"/>
    <row r="2" spans="1:13" ht="15.75" thickBot="1" x14ac:dyDescent="0.3">
      <c r="A2" s="27" t="s">
        <v>21</v>
      </c>
      <c r="B2" s="36" t="s">
        <v>20</v>
      </c>
      <c r="C2" s="36"/>
      <c r="D2" s="36"/>
      <c r="E2" s="36"/>
      <c r="F2" s="36"/>
      <c r="G2" s="37"/>
    </row>
    <row r="3" spans="1:13" s="4" customFormat="1" x14ac:dyDescent="0.25">
      <c r="A3" s="25">
        <v>1</v>
      </c>
      <c r="B3" s="40" t="s">
        <v>26</v>
      </c>
      <c r="C3" s="40"/>
      <c r="D3" s="40"/>
      <c r="E3" s="40"/>
      <c r="F3" s="40"/>
      <c r="G3" s="41"/>
      <c r="L3" s="11"/>
    </row>
    <row r="4" spans="1:13" x14ac:dyDescent="0.25">
      <c r="A4" s="5">
        <v>2</v>
      </c>
      <c r="B4" s="42" t="s">
        <v>27</v>
      </c>
      <c r="C4" s="42"/>
      <c r="D4" s="42"/>
      <c r="E4" s="42"/>
      <c r="F4" s="42"/>
      <c r="G4" s="43"/>
    </row>
    <row r="5" spans="1:13" x14ac:dyDescent="0.25">
      <c r="A5" s="5">
        <v>3</v>
      </c>
      <c r="B5" s="38" t="s">
        <v>38</v>
      </c>
      <c r="C5" s="38"/>
      <c r="D5" s="38"/>
      <c r="E5" s="38"/>
      <c r="F5" s="38"/>
      <c r="G5" s="39"/>
    </row>
    <row r="6" spans="1:13" x14ac:dyDescent="0.25">
      <c r="A6" s="5">
        <v>4</v>
      </c>
      <c r="B6" s="38" t="s">
        <v>39</v>
      </c>
      <c r="C6" s="38"/>
      <c r="D6" s="38"/>
      <c r="E6" s="38"/>
      <c r="F6" s="38"/>
      <c r="G6" s="39"/>
    </row>
    <row r="7" spans="1:13" x14ac:dyDescent="0.25">
      <c r="A7" s="5">
        <v>5</v>
      </c>
      <c r="B7" s="42" t="s">
        <v>19</v>
      </c>
      <c r="C7" s="42"/>
      <c r="D7" s="42"/>
      <c r="E7" s="42"/>
      <c r="F7" s="42"/>
      <c r="G7" s="43"/>
    </row>
    <row r="8" spans="1:13" x14ac:dyDescent="0.25">
      <c r="A8" s="5">
        <v>6</v>
      </c>
      <c r="B8" s="47" t="s">
        <v>28</v>
      </c>
      <c r="C8" s="42"/>
      <c r="D8" s="42"/>
      <c r="E8" s="42"/>
      <c r="F8" s="42"/>
      <c r="G8" s="43"/>
    </row>
    <row r="9" spans="1:13" x14ac:dyDescent="0.25">
      <c r="A9" s="5">
        <v>7</v>
      </c>
      <c r="B9" s="47" t="s">
        <v>31</v>
      </c>
      <c r="C9" s="47"/>
      <c r="D9" s="47"/>
      <c r="E9" s="47"/>
      <c r="F9" s="47"/>
      <c r="G9" s="48"/>
    </row>
    <row r="10" spans="1:13" x14ac:dyDescent="0.25">
      <c r="A10" s="5">
        <v>8</v>
      </c>
      <c r="B10" s="42" t="s">
        <v>32</v>
      </c>
      <c r="C10" s="42"/>
      <c r="D10" s="42"/>
      <c r="E10" s="42"/>
      <c r="F10" s="42"/>
      <c r="G10" s="43"/>
    </row>
    <row r="11" spans="1:13" ht="15.75" thickBot="1" x14ac:dyDescent="0.3">
      <c r="A11" s="26">
        <v>9</v>
      </c>
      <c r="B11" s="44" t="s">
        <v>37</v>
      </c>
      <c r="C11" s="44"/>
      <c r="D11" s="44"/>
      <c r="E11" s="24"/>
      <c r="F11" s="24"/>
      <c r="G11" s="9"/>
    </row>
    <row r="12" spans="1:13" ht="15.75" thickBot="1" x14ac:dyDescent="0.3"/>
    <row r="13" spans="1:13" x14ac:dyDescent="0.25">
      <c r="A13" s="28" t="s">
        <v>21</v>
      </c>
      <c r="B13" s="29" t="s">
        <v>13</v>
      </c>
      <c r="C13" s="30" t="s">
        <v>0</v>
      </c>
      <c r="D13" s="31" t="s">
        <v>14</v>
      </c>
      <c r="E13" s="31" t="s">
        <v>15</v>
      </c>
      <c r="F13" s="31" t="s">
        <v>22</v>
      </c>
      <c r="G13" s="31" t="s">
        <v>1</v>
      </c>
      <c r="H13" s="31" t="s">
        <v>2</v>
      </c>
      <c r="I13" s="31" t="s">
        <v>18</v>
      </c>
      <c r="J13" s="31" t="s">
        <v>23</v>
      </c>
      <c r="K13" s="31" t="s">
        <v>24</v>
      </c>
      <c r="L13" s="32" t="s">
        <v>25</v>
      </c>
      <c r="M13" s="33" t="s">
        <v>3</v>
      </c>
    </row>
    <row r="14" spans="1:13" x14ac:dyDescent="0.25">
      <c r="A14" s="5">
        <v>1</v>
      </c>
      <c r="B14" s="1" t="s">
        <v>12</v>
      </c>
      <c r="C14" s="3" t="s">
        <v>4</v>
      </c>
      <c r="D14" s="1">
        <v>1162</v>
      </c>
      <c r="E14" s="1">
        <v>1162</v>
      </c>
      <c r="F14" s="1">
        <v>30645</v>
      </c>
      <c r="G14" s="1">
        <v>68840</v>
      </c>
      <c r="H14" s="1">
        <v>85670</v>
      </c>
      <c r="I14" s="1">
        <v>107108</v>
      </c>
      <c r="J14" s="1">
        <v>29845</v>
      </c>
      <c r="K14" s="2"/>
      <c r="L14" s="12">
        <f>SUM(D14:J14)</f>
        <v>324432</v>
      </c>
      <c r="M14" s="6">
        <v>45</v>
      </c>
    </row>
    <row r="15" spans="1:13" x14ac:dyDescent="0.25">
      <c r="A15" s="5">
        <v>2</v>
      </c>
      <c r="B15" s="1" t="s">
        <v>17</v>
      </c>
      <c r="C15" s="3" t="s">
        <v>5</v>
      </c>
      <c r="D15" s="1">
        <v>2</v>
      </c>
      <c r="E15" s="1">
        <v>2</v>
      </c>
      <c r="F15" s="1">
        <v>5</v>
      </c>
      <c r="G15" s="1">
        <v>6</v>
      </c>
      <c r="H15" s="1">
        <v>3</v>
      </c>
      <c r="I15" s="1">
        <v>5</v>
      </c>
      <c r="J15" s="1">
        <v>4</v>
      </c>
      <c r="K15" s="2"/>
      <c r="L15" s="12">
        <f>AVERAGE(D15:J15)</f>
        <v>3.8571428571428572</v>
      </c>
      <c r="M15" s="6">
        <v>13</v>
      </c>
    </row>
    <row r="16" spans="1:13" x14ac:dyDescent="0.25">
      <c r="A16" s="5">
        <v>3</v>
      </c>
      <c r="B16" s="1" t="s">
        <v>40</v>
      </c>
      <c r="C16" s="3" t="s">
        <v>4</v>
      </c>
      <c r="D16" s="1">
        <v>0</v>
      </c>
      <c r="E16" s="1">
        <v>0</v>
      </c>
      <c r="F16" s="1">
        <v>5544</v>
      </c>
      <c r="G16" s="1">
        <v>8318</v>
      </c>
      <c r="H16" s="1">
        <v>12477</v>
      </c>
      <c r="I16" s="1">
        <v>16076</v>
      </c>
      <c r="J16" s="1">
        <v>5544</v>
      </c>
      <c r="K16" s="2"/>
      <c r="L16" s="12">
        <f>SUM(D16:J16)</f>
        <v>47959</v>
      </c>
      <c r="M16" s="6">
        <v>15</v>
      </c>
    </row>
    <row r="17" spans="1:13" x14ac:dyDescent="0.25">
      <c r="A17" s="5">
        <v>4</v>
      </c>
      <c r="B17" s="1" t="s">
        <v>6</v>
      </c>
      <c r="C17" s="3" t="s">
        <v>5</v>
      </c>
      <c r="D17" s="1">
        <v>24</v>
      </c>
      <c r="E17" s="1">
        <v>24</v>
      </c>
      <c r="F17" s="1">
        <v>24</v>
      </c>
      <c r="G17" s="1">
        <v>24</v>
      </c>
      <c r="H17" s="1">
        <v>24</v>
      </c>
      <c r="I17" s="1">
        <v>24</v>
      </c>
      <c r="J17" s="1">
        <v>24</v>
      </c>
      <c r="K17" s="2"/>
      <c r="L17" s="13">
        <f>AVERAGE(D17:J17)</f>
        <v>24</v>
      </c>
      <c r="M17" s="6">
        <v>8</v>
      </c>
    </row>
    <row r="18" spans="1:13" x14ac:dyDescent="0.25">
      <c r="A18" s="5">
        <v>5</v>
      </c>
      <c r="B18" s="1" t="s">
        <v>7</v>
      </c>
      <c r="C18" s="3" t="s">
        <v>8</v>
      </c>
      <c r="D18" s="1" t="s">
        <v>41</v>
      </c>
      <c r="E18" s="1" t="s">
        <v>41</v>
      </c>
      <c r="F18" s="1" t="s">
        <v>41</v>
      </c>
      <c r="G18" s="1" t="s">
        <v>41</v>
      </c>
      <c r="H18" s="1" t="s">
        <v>41</v>
      </c>
      <c r="I18" s="1" t="s">
        <v>41</v>
      </c>
      <c r="J18" s="1" t="s">
        <v>41</v>
      </c>
      <c r="K18" s="2"/>
      <c r="L18" s="13">
        <f>IF(D18="JAH",1,0)+IF(F18="JAH",1,0)+IF(E18="JAH",1,0)+IF(J18="JAH",1,0)+IF(G18="JAH",1,0)+IF(H18="JAH",1,0)+IF(I18="JAH",1,0)</f>
        <v>7</v>
      </c>
      <c r="M18" s="6">
        <v>3</v>
      </c>
    </row>
    <row r="19" spans="1:13" x14ac:dyDescent="0.25">
      <c r="A19" s="5">
        <v>6</v>
      </c>
      <c r="B19" s="1" t="s">
        <v>33</v>
      </c>
      <c r="C19" s="3" t="s">
        <v>8</v>
      </c>
      <c r="D19" s="45" t="s">
        <v>42</v>
      </c>
      <c r="E19" s="46"/>
      <c r="F19" s="46"/>
      <c r="G19" s="46"/>
      <c r="H19" s="46"/>
      <c r="I19" s="46"/>
      <c r="J19" s="46"/>
      <c r="K19" s="34"/>
      <c r="L19" s="13">
        <f>IF(D19="JAH",1,0)</f>
        <v>0</v>
      </c>
      <c r="M19" s="6">
        <v>2</v>
      </c>
    </row>
    <row r="20" spans="1:13" x14ac:dyDescent="0.25">
      <c r="A20" s="5">
        <v>7</v>
      </c>
      <c r="B20" s="1" t="s">
        <v>9</v>
      </c>
      <c r="C20" s="35" t="s">
        <v>8</v>
      </c>
      <c r="D20" s="45" t="s">
        <v>41</v>
      </c>
      <c r="E20" s="46"/>
      <c r="F20" s="46"/>
      <c r="G20" s="46"/>
      <c r="H20" s="46"/>
      <c r="I20" s="46"/>
      <c r="J20" s="46"/>
      <c r="K20" s="23"/>
      <c r="L20" s="13">
        <f>IF(D20="JAH",1,0)</f>
        <v>1</v>
      </c>
      <c r="M20" s="6">
        <v>3</v>
      </c>
    </row>
    <row r="21" spans="1:13" x14ac:dyDescent="0.25">
      <c r="A21" s="5">
        <v>8</v>
      </c>
      <c r="B21" s="1" t="s">
        <v>10</v>
      </c>
      <c r="C21" s="3" t="s">
        <v>8</v>
      </c>
      <c r="D21" s="2"/>
      <c r="E21" s="2"/>
      <c r="F21" s="2"/>
      <c r="G21" s="1" t="s">
        <v>41</v>
      </c>
      <c r="H21" s="1" t="s">
        <v>41</v>
      </c>
      <c r="I21" s="1" t="s">
        <v>41</v>
      </c>
      <c r="J21" s="2"/>
      <c r="K21" s="2"/>
      <c r="L21" s="13">
        <f>IF(G21="JAH",1,0)+IF(H21="JAH",1,0)+IF(I21="JAH",1,0)</f>
        <v>3</v>
      </c>
      <c r="M21" s="6">
        <v>2</v>
      </c>
    </row>
    <row r="22" spans="1:13" x14ac:dyDescent="0.25">
      <c r="A22" s="5">
        <v>9</v>
      </c>
      <c r="B22" s="15" t="s">
        <v>16</v>
      </c>
      <c r="C22" s="17" t="s">
        <v>11</v>
      </c>
      <c r="D22" s="18"/>
      <c r="E22" s="18"/>
      <c r="F22" s="15">
        <v>600</v>
      </c>
      <c r="G22" s="15">
        <v>2250</v>
      </c>
      <c r="H22" s="15">
        <v>2300</v>
      </c>
      <c r="I22" s="15">
        <v>1750</v>
      </c>
      <c r="J22" s="15">
        <v>650</v>
      </c>
      <c r="K22" s="18"/>
      <c r="L22" s="19">
        <f>SUM(F22:J22)</f>
        <v>7550</v>
      </c>
      <c r="M22" s="20">
        <v>2</v>
      </c>
    </row>
    <row r="23" spans="1:13" x14ac:dyDescent="0.25">
      <c r="A23" s="5">
        <v>10</v>
      </c>
      <c r="B23" s="16" t="s">
        <v>29</v>
      </c>
      <c r="C23" s="3" t="s">
        <v>4</v>
      </c>
      <c r="D23" s="2"/>
      <c r="E23" s="2"/>
      <c r="F23" s="2"/>
      <c r="G23" s="2"/>
      <c r="H23" s="2"/>
      <c r="I23" s="2"/>
      <c r="J23" s="2"/>
      <c r="K23" s="15">
        <v>399065</v>
      </c>
      <c r="L23" s="19">
        <f>SUM(K23)</f>
        <v>399065</v>
      </c>
      <c r="M23" s="6">
        <v>2</v>
      </c>
    </row>
    <row r="24" spans="1:13" ht="15.75" thickBot="1" x14ac:dyDescent="0.3">
      <c r="A24" s="5">
        <v>11</v>
      </c>
      <c r="B24" s="16" t="s">
        <v>30</v>
      </c>
      <c r="C24" s="3" t="s">
        <v>4</v>
      </c>
      <c r="D24" s="8"/>
      <c r="E24" s="8"/>
      <c r="F24" s="8"/>
      <c r="G24" s="8"/>
      <c r="H24" s="8"/>
      <c r="I24" s="8"/>
      <c r="J24" s="8"/>
      <c r="K24" s="24">
        <v>591556</v>
      </c>
      <c r="L24" s="13">
        <f>SUM(K24)</f>
        <v>591556</v>
      </c>
      <c r="M24" s="6">
        <v>2</v>
      </c>
    </row>
    <row r="25" spans="1:13" x14ac:dyDescent="0.25">
      <c r="A25" s="5">
        <v>12</v>
      </c>
      <c r="B25" s="1" t="s">
        <v>36</v>
      </c>
      <c r="C25" s="3" t="s">
        <v>4</v>
      </c>
      <c r="D25" s="1">
        <v>250</v>
      </c>
      <c r="E25" s="1">
        <v>250</v>
      </c>
      <c r="F25" s="1">
        <v>800</v>
      </c>
      <c r="G25" s="1">
        <v>1500</v>
      </c>
      <c r="H25" s="1">
        <v>1800</v>
      </c>
      <c r="I25" s="1">
        <v>1875</v>
      </c>
      <c r="J25" s="1">
        <v>500</v>
      </c>
      <c r="K25" s="2"/>
      <c r="L25" s="12">
        <f>SUM(D25:J25)</f>
        <v>6975</v>
      </c>
      <c r="M25" s="6">
        <v>1</v>
      </c>
    </row>
    <row r="26" spans="1:13" x14ac:dyDescent="0.25">
      <c r="A26" s="5">
        <v>13</v>
      </c>
      <c r="B26" s="16" t="s">
        <v>34</v>
      </c>
      <c r="C26" s="3" t="s">
        <v>4</v>
      </c>
      <c r="D26" s="2"/>
      <c r="E26" s="2"/>
      <c r="F26" s="2"/>
      <c r="G26" s="2"/>
      <c r="H26" s="2"/>
      <c r="I26" s="2"/>
      <c r="J26" s="2"/>
      <c r="K26" s="15">
        <v>12200</v>
      </c>
      <c r="L26" s="19">
        <f>SUM(K26)</f>
        <v>12200</v>
      </c>
      <c r="M26" s="6">
        <v>1</v>
      </c>
    </row>
    <row r="27" spans="1:13" ht="15.75" thickBot="1" x14ac:dyDescent="0.3">
      <c r="A27" s="26">
        <v>14</v>
      </c>
      <c r="B27" s="21" t="s">
        <v>35</v>
      </c>
      <c r="C27" s="7" t="s">
        <v>4</v>
      </c>
      <c r="D27" s="8"/>
      <c r="E27" s="8"/>
      <c r="F27" s="8"/>
      <c r="G27" s="8"/>
      <c r="H27" s="8"/>
      <c r="I27" s="8"/>
      <c r="J27" s="8"/>
      <c r="K27" s="24">
        <v>27950</v>
      </c>
      <c r="L27" s="14">
        <f>SUM(K27)</f>
        <v>27950</v>
      </c>
      <c r="M27" s="9">
        <v>1</v>
      </c>
    </row>
  </sheetData>
  <sortState xmlns:xlrd2="http://schemas.microsoft.com/office/spreadsheetml/2017/richdata2" ref="B6:N14">
    <sortCondition descending="1" ref="L6"/>
  </sortState>
  <mergeCells count="12">
    <mergeCell ref="B11:D11"/>
    <mergeCell ref="D20:J20"/>
    <mergeCell ref="B10:G10"/>
    <mergeCell ref="B7:G7"/>
    <mergeCell ref="B8:G8"/>
    <mergeCell ref="B9:G9"/>
    <mergeCell ref="D19:J19"/>
    <mergeCell ref="B2:G2"/>
    <mergeCell ref="B5:G5"/>
    <mergeCell ref="B6:G6"/>
    <mergeCell ref="B3:G3"/>
    <mergeCell ref="B4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6B810-08E9-4D3B-A1C6-FDD7E1453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F2FEFC-9C09-4834-B3D8-D95312F5A365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dc4eddb5-893d-46fb-9a13-cb0b8602c7d4"/>
    <ds:schemaRef ds:uri="http://schemas.microsoft.com/office/2006/documentManagement/types"/>
    <ds:schemaRef ds:uri="http://www.w3.org/XML/1998/namespace"/>
    <ds:schemaRef ds:uri="fba3365c-ee1c-4554-bd80-f185b54e935e"/>
    <ds:schemaRef ds:uri="d5573a5d-10e4-4724-a6b0-f07fd5e60675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64524B-143B-4CF4-BECE-4C5F59D92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Jürimaa</dc:creator>
  <cp:keywords/>
  <dc:description/>
  <cp:lastModifiedBy>Marek Ploom</cp:lastModifiedBy>
  <cp:revision/>
  <dcterms:created xsi:type="dcterms:W3CDTF">2024-02-28T07:30:13Z</dcterms:created>
  <dcterms:modified xsi:type="dcterms:W3CDTF">2024-05-17T07:48:20Z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